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FC4A11DA-A85A-4715-8E4F-913E5C691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<sst xmlns="http://schemas.openxmlformats.org/spreadsheetml/2006/main" count="45" uniqueCount="37">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</sst>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41</xdr:row>
      <xdr:rowOff>114300</xdr:rowOff>
    </xdr:from>
    <xdr:to>
      <xdr:col>3</xdr:col>
      <xdr:colOff>918955</xdr:colOff>
      <xdr:row>47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CA5EDF1-F2FE-45A2-8E30-3D442C12346B}"/>
            </a:ext>
          </a:extLst>
        </xdr:cNvPr>
        <xdr:cNvSpPr txBox="1"/>
      </xdr:nvSpPr>
      <xdr:spPr>
        <a:xfrm>
          <a:off x="638175" y="673417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9" workbookViewId="0">
      <selection activeCell="F35" sqref="F3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17739091.649999999</v>
      </c>
      <c r="C3" s="11">
        <f t="shared" ref="C3:D3" si="0">SUM(C4:C13)</f>
        <v>10002853.15</v>
      </c>
      <c r="D3" s="12">
        <f t="shared" si="0"/>
        <v>10002853.15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890003.34</v>
      </c>
      <c r="C10" s="13">
        <v>662599.22</v>
      </c>
      <c r="D10" s="14">
        <v>662599.22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16849088.309999999</v>
      </c>
      <c r="C12" s="13">
        <v>9340253.9299999997</v>
      </c>
      <c r="D12" s="14">
        <v>9340253.9299999997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17739091.650000002</v>
      </c>
      <c r="C14" s="15">
        <f t="shared" ref="C14:D14" si="1">SUM(C15:C23)</f>
        <v>7935421.1200000001</v>
      </c>
      <c r="D14" s="16">
        <f t="shared" si="1"/>
        <v>7935421.1200000001</v>
      </c>
    </row>
    <row r="15" spans="1:4" x14ac:dyDescent="0.2">
      <c r="A15" s="8" t="s">
        <v>12</v>
      </c>
      <c r="B15" s="13">
        <v>14253571.98</v>
      </c>
      <c r="C15" s="13">
        <v>6123254.8499999996</v>
      </c>
      <c r="D15" s="14">
        <v>6123254.8499999996</v>
      </c>
    </row>
    <row r="16" spans="1:4" x14ac:dyDescent="0.2">
      <c r="A16" s="8" t="s">
        <v>13</v>
      </c>
      <c r="B16" s="13">
        <v>323666.88</v>
      </c>
      <c r="C16" s="13">
        <v>166678.82</v>
      </c>
      <c r="D16" s="14">
        <v>166678.82</v>
      </c>
    </row>
    <row r="17" spans="1:4" x14ac:dyDescent="0.2">
      <c r="A17" s="8" t="s">
        <v>14</v>
      </c>
      <c r="B17" s="13">
        <v>739227.76</v>
      </c>
      <c r="C17" s="13">
        <v>387787.61</v>
      </c>
      <c r="D17" s="14">
        <v>387787.61</v>
      </c>
    </row>
    <row r="18" spans="1:4" x14ac:dyDescent="0.2">
      <c r="A18" s="8" t="s">
        <v>9</v>
      </c>
      <c r="B18" s="13">
        <v>2422625.0299999998</v>
      </c>
      <c r="C18" s="13">
        <v>1007699.84</v>
      </c>
      <c r="D18" s="14">
        <v>1007699.84</v>
      </c>
    </row>
    <row r="19" spans="1:4" x14ac:dyDescent="0.2">
      <c r="A19" s="8" t="s">
        <v>15</v>
      </c>
      <c r="B19" s="13">
        <v>0</v>
      </c>
      <c r="C19" s="13">
        <v>250000</v>
      </c>
      <c r="D19" s="14">
        <v>250000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2067432.0300000003</v>
      </c>
      <c r="D24" s="18">
        <f>D3-D14</f>
        <v>2067432.0300000003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2067432.0300000003</v>
      </c>
      <c r="D27" s="20">
        <f>SUM(D28:D34)</f>
        <v>2067432.0300000003</v>
      </c>
    </row>
    <row r="28" spans="1:4" x14ac:dyDescent="0.2">
      <c r="A28" s="8" t="s">
        <v>26</v>
      </c>
      <c r="B28" s="21">
        <v>0</v>
      </c>
      <c r="C28" s="21">
        <v>1893607.28</v>
      </c>
      <c r="D28" s="22">
        <v>1893607.28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241850.75</v>
      </c>
      <c r="D31" s="22">
        <v>241850.75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-68026</v>
      </c>
      <c r="D34" s="22">
        <v>-68026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2067432.0300000003</v>
      </c>
      <c r="D39" s="26">
        <f>D27+D35</f>
        <v>2067432.0300000003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2025-07-17T17:56:22Z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